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5440" windowHeight="1225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Φύλλο1!$A$1:$I$37</definedName>
  </definedNames>
  <calcPr calcId="125725"/>
</workbook>
</file>

<file path=xl/calcChain.xml><?xml version="1.0" encoding="utf-8"?>
<calcChain xmlns="http://schemas.openxmlformats.org/spreadsheetml/2006/main">
  <c r="F37" i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<sst xmlns="http://schemas.openxmlformats.org/spreadsheetml/2006/main" count="261" uniqueCount="85">
  <si>
    <t>Δήμος</t>
  </si>
  <si>
    <t>Δημοτική Ενότητα</t>
  </si>
  <si>
    <t>Κοινότητα</t>
  </si>
  <si>
    <t>Είδος</t>
  </si>
  <si>
    <t>Τύπος Σχολείου</t>
  </si>
  <si>
    <t>Κωδ. ΥΠΠΘ</t>
  </si>
  <si>
    <t>Ονομασία</t>
  </si>
  <si>
    <t>ΦEK Ίδρυσης Τ.Ε. 1</t>
  </si>
  <si>
    <t>ΦEK Ίδρυσης Τ.Ε. 2</t>
  </si>
  <si>
    <t>ΙΩΑΝΝΙΤΩΝ</t>
  </si>
  <si>
    <t>1397/Β/10-10-2005</t>
  </si>
  <si>
    <t>Δημοτικά Σχολεία</t>
  </si>
  <si>
    <t xml:space="preserve">Ολιγοθέσιο Ολοήμερο Δημοτικό Σχολείο </t>
  </si>
  <si>
    <t>ΚΟΝΙΤΣΑΣ</t>
  </si>
  <si>
    <t>ΚΟΝΙΤΣΗΣ</t>
  </si>
  <si>
    <t>ΖΙΤΣΑΣ</t>
  </si>
  <si>
    <t>ΜΕΤΣΟΒΟΥ</t>
  </si>
  <si>
    <t>ΑΝΑΤΟΛΗΣ</t>
  </si>
  <si>
    <t>Ενιαίου Τύπου Ολοήμερο Δημοτικό Σχολείο</t>
  </si>
  <si>
    <t>7ο ΔΗΜΟΤΙΚΟ ΣΧΟΛΕΙΟ ΙΩΑΝΝΙΝΩΝ - ΠΑΥΛΙΔΕΙΟΣ ΣΧΟΛΗ</t>
  </si>
  <si>
    <t>852/Β/11-07-2000</t>
  </si>
  <si>
    <t>ΠΑΣΣΑΡΩΝΟΣ</t>
  </si>
  <si>
    <t>ΑΓΙΟΥ ΙΩΑΝΝΟΥ</t>
  </si>
  <si>
    <t>ΠΕΡΑΜΑΤΟΣ</t>
  </si>
  <si>
    <t>ΠΩΓΩΝΙΟΥ</t>
  </si>
  <si>
    <t>ΔΕΛΒΙΝΑΚΙΟΥ</t>
  </si>
  <si>
    <t>ΡΟΔΟΤΟΠΙΟΥ</t>
  </si>
  <si>
    <t>13ο ΔΗΜΟΤΙΚΟ ΣΧΟΛΕΙΟ ΙΩΑΝΝΙΝΩΝ</t>
  </si>
  <si>
    <t>ΒΟΡΕΙΩΝ ΤΖΟΥΜΕΡΚΩΝ</t>
  </si>
  <si>
    <t>ΠΡΑΜΑΝΤΩΝ</t>
  </si>
  <si>
    <t>5ο ΔΗΜΟΤΙΚΟ ΣΧΟΛΕΙΟ ΙΩΑΝΝΙΝΩΝ - ΒΑΛΑΝΕΙΟΣ ΣΧΟΛΗ</t>
  </si>
  <si>
    <t>2760/Β/18-12-2015</t>
  </si>
  <si>
    <t>ΜΑΡΜΑΡΩΝ</t>
  </si>
  <si>
    <t>ΜΠΙΖΑΝΙΟΥ</t>
  </si>
  <si>
    <t>ΠΕΔΙΝΗΣ</t>
  </si>
  <si>
    <t>16ο ΔΗΜΟΤΙΚΟ ΣΧΟΛΕΙΟ ΙΩΑΝΝΙΝΩΝ</t>
  </si>
  <si>
    <t>2540/Β/18-08-2016</t>
  </si>
  <si>
    <t>1ο ΔΗΜΟΤΙΚΟ ΣΧΟΛΕΙΟ ΙΩΑΝΝΙΝΩΝ</t>
  </si>
  <si>
    <t>2482/Β/05-12-2008</t>
  </si>
  <si>
    <t>ΠΕΡΑΜΑ</t>
  </si>
  <si>
    <t>ΔΗΜΟΤΙΚΟ ΣΧΟΛΕΙΟ ΠΕΡΑΜΑΤΟΣ ΙΩΑΝΝΙΝΩΝ</t>
  </si>
  <si>
    <t>1640/Β/10-12-2001</t>
  </si>
  <si>
    <t>ΠΑΜΒΩΤΙΔΟΣ</t>
  </si>
  <si>
    <t>ΛΟΓΓΑΔΩΝ</t>
  </si>
  <si>
    <t>ΚΟΥΤΣΕΛΙΟΥ</t>
  </si>
  <si>
    <t>ΔΗΜΟΤΙΚΟ ΣΧΟΛΕΙΟ ΑΓΙΟΥ ΙΩΑΝΝΗ ΖΙΤΣΑΣ</t>
  </si>
  <si>
    <t>ΕΛΕΟΥΣΗΣ</t>
  </si>
  <si>
    <t>1ο ΔΗΜΟΤΙΚΟ ΣΧΟΛΕΙΟ ΕΛΕΟΥΣΑΣ</t>
  </si>
  <si>
    <t>6ο ΔΗΜΟΤΙΚΟ ΣΧΟΛΕΙΟ ΙΩΑΝΝΙΝΩΝ</t>
  </si>
  <si>
    <t>1400/Β/13-09-2004</t>
  </si>
  <si>
    <t>20ο ΔΗΜΟΤΙΚΟ ΣΧΟΛΕΙΟ ΙΩΑΝΝΙΝΩΝ</t>
  </si>
  <si>
    <t>1438/Β/02-10-2006</t>
  </si>
  <si>
    <t>ΔΗΜΟΤΙΚΟ ΣΧΟΛΕΙΟ ΠΕΔΙΝΗΣ</t>
  </si>
  <si>
    <t>ΔΗΜΟΤΙΚΟ ΣΧΟΛΕΙΟ ΡΟΔΟΤΟΠΙΟΥ</t>
  </si>
  <si>
    <t>1856/Β/13-09-2007</t>
  </si>
  <si>
    <t>ΚΑΤΣΙΚΑ</t>
  </si>
  <si>
    <t>ΑΝΩ ΚΑΛΑΜΑ</t>
  </si>
  <si>
    <t>ΠΑΡΑΚΑΛΑΜΟΥ</t>
  </si>
  <si>
    <t>10ο ΔΗΜΟΤΙΚΟ ΣΧΟΛΕΙΟ ΙΩΑΝΝΙΝΩΝ</t>
  </si>
  <si>
    <t>11ο ΔΗΜΟΤΙΚΟ ΣΧΟΛΕΙΟ ΙΩΑΝΝΙΝΩΝ - Β ΕΛΙΣΑΒΕΤΕΙΟ</t>
  </si>
  <si>
    <t>4ο ΔΗΜΟΤΙΚΟ ΣΧΟΛΕΙΟ ΙΩΑΝΝΙΝΩΝ</t>
  </si>
  <si>
    <t>18ο ΔΗΜΟΤΙΚΟ ΣΧΟΛΕΙΟ ΙΩΑΝΝΙΝΩΝ - Γ ΕΛΙΣΑΒΕΤΕΙΟ</t>
  </si>
  <si>
    <t>1157/Β/19-09-2000</t>
  </si>
  <si>
    <t>2ο ΔΗΜΟΤΙΚΟ ΣΧΟΛΕΙΟ ΑΝΑΤΟΛΗΣ</t>
  </si>
  <si>
    <t>ΔΗΜΟΤΙΚΟ ΣΧΟΛΕΙΟ ΔΕΛΒΙΝΑΚΙΟΥ</t>
  </si>
  <si>
    <t>ΔΗΜΟΤΙΚΟ ΣΧΟΛΕΙΟ ΚΟΥΤΣΕΛΙΟΥ</t>
  </si>
  <si>
    <t>1ο ΔΗΜΟΤΙΚΟ ΣΧΟΛΕΙΟ ΑΝΑΤΟΛΗΣ</t>
  </si>
  <si>
    <t>ΔΗΜΟΤΙΚΟ ΣΧΟΛΕΙΟ ΜΕΤΣΟΒΟΥ - ΤΟΣΙΤΣΕΙΟ</t>
  </si>
  <si>
    <t>3ο ΔΗΜΟΤΙΚΟ ΣΧΟΛΕΙΟ ΙΩΑΝΝΙΝΩΝ - ΜΑΡΟΥΤΣΕΙΟ</t>
  </si>
  <si>
    <t>Ολοήμερο Δημοτικό Σχολείο Διαπολιτισμικής Εκπαίδευσης</t>
  </si>
  <si>
    <t>9ο  ΠΕΙΡΑΜΑΤΙΚΟ ΔΗΜΟΤΙΚΟ ΣΧΟΛΕΙΟ ΙΩΑΝΝΙΝΩΝ - ΔΙΑΠΟΛΙΤΙΣΜΙΚΗΣ ΕΚΠΑΙΔΕΥΣΗΣ</t>
  </si>
  <si>
    <t>3o ΔΗΜΟΤΙΚΟ ΣΧΟΛΕΙΟ ΑΝΑΤΟΛΗΣ</t>
  </si>
  <si>
    <t>3ο ΔΗΜΟΤΙΚΟ ΣΧΟΛΕΙΟ ΜΑΡΜΑΡΩΝ</t>
  </si>
  <si>
    <t>ΔΗΜΟΤΙΚΟ ΣΧΟΛΕΙΟ ΠΑΡΑΚΑΛΑΜΟΥ</t>
  </si>
  <si>
    <t>21ο ΔΗΜΟΤΙΚΟ ΣΧΟΛΕΙΟ ΙΩΑΝΝΙΝΩΝ</t>
  </si>
  <si>
    <t>24ο ΔΗΜΟΤΙΚΟ ΣΧΟΛΕΙΟ ΙΩΑΝΝΙΝΩΝ</t>
  </si>
  <si>
    <t>3ο ΔΗΜΟΤΙΚΟ ΣΧΟΛΕΙΟ ΚΟΝΙΤΣΑΣ</t>
  </si>
  <si>
    <t>12ο ΔΗΜΟΤΙΚΟ ΣΧΟΛΕΙΟ ΙΩΑΝΝΙΝΩΝ</t>
  </si>
  <si>
    <t>ΔΗΜΟΤΙΚΟ ΣΧΟΛΕΙΟ ΠΡΑΜΑΝΤΩΝ</t>
  </si>
  <si>
    <t>ΔΗΜΟΤΙΚΟ ΣΧΟΛΕΙΟ ΛΟΓΓΑΔΩΝ</t>
  </si>
  <si>
    <t>ΔΗΜΟΤΙΚΟ ΣΧΟΛΕΙΟ ΚΑΤΣΙΚΑ</t>
  </si>
  <si>
    <t>8ο ΔΗΜΟΤΙΚΟ ΣΧΟΛΕΙΟ ΙΩΑΝΝΙΝΩΝ</t>
  </si>
  <si>
    <t>1489/Β/17-06-2011</t>
  </si>
  <si>
    <t>27ο ΔΗΜΟΤΙΚΟ ΣΧΟΛΕΙΟ ΙΩΑΝΝΙΝΩΝ</t>
  </si>
  <si>
    <t>2ο ΔΗΜΟΤΙΚΟ ΣΧΟΛΕΙΟ ΕΛΕΟΥΣΑΣ - ΓΡΗΓΟΡΙΟΣ ΠΑΛΙΟΥΡΙΤΗΣ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</si>
</sst>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D1" sqref="C1:D1048576"/>
    </sheetView>
  </sheetViews>
  <sheetFormatPr defaultRowHeight="15"/>
  <cols>
    <col min="1" max="1" width="22.28515625" bestFit="1" customWidth="1"/>
    <col min="2" max="2" width="22.42578125" bestFit="1" customWidth="1"/>
    <col min="3" max="3" width="19.85546875" bestFit="1" customWidth="1"/>
    <col min="4" max="4" width="16.7109375" bestFit="1" customWidth="1"/>
    <col min="5" max="5" width="65.5703125" bestFit="1" customWidth="1"/>
    <col min="6" max="6" width="19" customWidth="1"/>
    <col min="7" max="7" width="85.28515625" bestFit="1" customWidth="1"/>
    <col min="8" max="14" width="30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9</v>
      </c>
      <c r="B2" t="s">
        <v>9</v>
      </c>
      <c r="C2" t="s">
        <v>9</v>
      </c>
      <c r="D2" t="s">
        <v>11</v>
      </c>
      <c r="E2" t="s">
        <v>18</v>
      </c>
      <c r="F2" t="str">
        <f>"9200506"</f>
        <v>9200506</v>
      </c>
      <c r="G2" t="s">
        <v>19</v>
      </c>
      <c r="H2" t="s">
        <v>20</v>
      </c>
    </row>
    <row r="3" spans="1:9">
      <c r="A3" t="s">
        <v>9</v>
      </c>
      <c r="B3" t="s">
        <v>9</v>
      </c>
      <c r="C3" t="s">
        <v>9</v>
      </c>
      <c r="D3" t="s">
        <v>11</v>
      </c>
      <c r="E3" t="s">
        <v>18</v>
      </c>
      <c r="F3" t="str">
        <f>"9200472"</f>
        <v>9200472</v>
      </c>
      <c r="G3" t="s">
        <v>27</v>
      </c>
      <c r="H3" t="s">
        <v>20</v>
      </c>
    </row>
    <row r="4" spans="1:9">
      <c r="A4" t="s">
        <v>9</v>
      </c>
      <c r="B4" t="s">
        <v>9</v>
      </c>
      <c r="C4" t="s">
        <v>9</v>
      </c>
      <c r="D4" t="s">
        <v>11</v>
      </c>
      <c r="E4" t="s">
        <v>18</v>
      </c>
      <c r="F4" t="str">
        <f>"9200503"</f>
        <v>9200503</v>
      </c>
      <c r="G4" t="s">
        <v>30</v>
      </c>
      <c r="H4" t="s">
        <v>31</v>
      </c>
    </row>
    <row r="5" spans="1:9">
      <c r="A5" t="s">
        <v>9</v>
      </c>
      <c r="B5" t="s">
        <v>9</v>
      </c>
      <c r="C5" t="s">
        <v>9</v>
      </c>
      <c r="D5" t="s">
        <v>11</v>
      </c>
      <c r="E5" t="s">
        <v>18</v>
      </c>
      <c r="F5" t="str">
        <f>"9200578"</f>
        <v>9200578</v>
      </c>
      <c r="G5" t="s">
        <v>35</v>
      </c>
      <c r="H5" t="s">
        <v>36</v>
      </c>
    </row>
    <row r="6" spans="1:9">
      <c r="A6" t="s">
        <v>9</v>
      </c>
      <c r="B6" t="s">
        <v>9</v>
      </c>
      <c r="C6" t="s">
        <v>9</v>
      </c>
      <c r="D6" t="s">
        <v>11</v>
      </c>
      <c r="E6" t="s">
        <v>18</v>
      </c>
      <c r="F6" t="str">
        <f>"9200501"</f>
        <v>9200501</v>
      </c>
      <c r="G6" t="s">
        <v>37</v>
      </c>
      <c r="H6" t="s">
        <v>38</v>
      </c>
    </row>
    <row r="7" spans="1:9">
      <c r="A7" t="s">
        <v>9</v>
      </c>
      <c r="B7" t="s">
        <v>23</v>
      </c>
      <c r="C7" t="s">
        <v>39</v>
      </c>
      <c r="D7" t="s">
        <v>11</v>
      </c>
      <c r="E7" t="s">
        <v>18</v>
      </c>
      <c r="F7" t="str">
        <f>"9200065"</f>
        <v>9200065</v>
      </c>
      <c r="G7" t="s">
        <v>40</v>
      </c>
      <c r="H7" t="s">
        <v>41</v>
      </c>
    </row>
    <row r="8" spans="1:9">
      <c r="A8" t="s">
        <v>15</v>
      </c>
      <c r="B8" t="s">
        <v>21</v>
      </c>
      <c r="C8" t="s">
        <v>22</v>
      </c>
      <c r="D8" t="s">
        <v>11</v>
      </c>
      <c r="E8" t="s">
        <v>18</v>
      </c>
      <c r="F8" t="str">
        <f>"9200199"</f>
        <v>9200199</v>
      </c>
      <c r="G8" t="s">
        <v>45</v>
      </c>
      <c r="H8" t="s">
        <v>20</v>
      </c>
    </row>
    <row r="9" spans="1:9">
      <c r="A9" t="s">
        <v>15</v>
      </c>
      <c r="B9" t="s">
        <v>21</v>
      </c>
      <c r="C9" t="s">
        <v>46</v>
      </c>
      <c r="D9" t="s">
        <v>11</v>
      </c>
      <c r="E9" t="s">
        <v>18</v>
      </c>
      <c r="F9" t="str">
        <f>"9200016"</f>
        <v>9200016</v>
      </c>
      <c r="G9" t="s">
        <v>47</v>
      </c>
      <c r="H9" t="s">
        <v>20</v>
      </c>
    </row>
    <row r="10" spans="1:9">
      <c r="A10" t="s">
        <v>9</v>
      </c>
      <c r="B10" t="s">
        <v>9</v>
      </c>
      <c r="C10" t="s">
        <v>9</v>
      </c>
      <c r="D10" t="s">
        <v>11</v>
      </c>
      <c r="E10" t="s">
        <v>18</v>
      </c>
      <c r="F10" t="str">
        <f>"9200429"</f>
        <v>9200429</v>
      </c>
      <c r="G10" t="s">
        <v>48</v>
      </c>
      <c r="H10" t="s">
        <v>20</v>
      </c>
    </row>
    <row r="11" spans="1:9">
      <c r="A11" t="s">
        <v>9</v>
      </c>
      <c r="B11" t="s">
        <v>9</v>
      </c>
      <c r="C11" t="s">
        <v>9</v>
      </c>
      <c r="D11" t="s">
        <v>11</v>
      </c>
      <c r="E11" t="s">
        <v>18</v>
      </c>
      <c r="F11" t="str">
        <f>"9200584"</f>
        <v>9200584</v>
      </c>
      <c r="G11" t="s">
        <v>50</v>
      </c>
      <c r="H11" t="s">
        <v>51</v>
      </c>
    </row>
    <row r="12" spans="1:9">
      <c r="A12" t="s">
        <v>9</v>
      </c>
      <c r="B12" t="s">
        <v>33</v>
      </c>
      <c r="C12" t="s">
        <v>34</v>
      </c>
      <c r="D12" t="s">
        <v>11</v>
      </c>
      <c r="E12" t="s">
        <v>18</v>
      </c>
      <c r="F12" t="str">
        <f>"9200263"</f>
        <v>9200263</v>
      </c>
      <c r="G12" t="s">
        <v>52</v>
      </c>
      <c r="H12" t="s">
        <v>38</v>
      </c>
    </row>
    <row r="13" spans="1:9">
      <c r="A13" t="s">
        <v>15</v>
      </c>
      <c r="B13" t="s">
        <v>21</v>
      </c>
      <c r="C13" t="s">
        <v>26</v>
      </c>
      <c r="D13" t="s">
        <v>11</v>
      </c>
      <c r="E13" t="s">
        <v>18</v>
      </c>
      <c r="F13" t="str">
        <f>"9200073"</f>
        <v>9200073</v>
      </c>
      <c r="G13" t="s">
        <v>53</v>
      </c>
      <c r="H13" t="s">
        <v>54</v>
      </c>
    </row>
    <row r="14" spans="1:9">
      <c r="A14" t="s">
        <v>9</v>
      </c>
      <c r="B14" t="s">
        <v>9</v>
      </c>
      <c r="C14" t="s">
        <v>9</v>
      </c>
      <c r="D14" t="s">
        <v>11</v>
      </c>
      <c r="E14" t="s">
        <v>18</v>
      </c>
      <c r="F14" t="str">
        <f>"9200195"</f>
        <v>9200195</v>
      </c>
      <c r="G14" t="s">
        <v>58</v>
      </c>
      <c r="H14" t="s">
        <v>20</v>
      </c>
    </row>
    <row r="15" spans="1:9">
      <c r="A15" t="s">
        <v>9</v>
      </c>
      <c r="B15" t="s">
        <v>9</v>
      </c>
      <c r="C15" t="s">
        <v>9</v>
      </c>
      <c r="D15" t="s">
        <v>11</v>
      </c>
      <c r="E15" t="s">
        <v>18</v>
      </c>
      <c r="F15" t="str">
        <f>"9200507"</f>
        <v>9200507</v>
      </c>
      <c r="G15" t="s">
        <v>59</v>
      </c>
      <c r="H15" t="s">
        <v>51</v>
      </c>
    </row>
    <row r="16" spans="1:9">
      <c r="A16" t="s">
        <v>9</v>
      </c>
      <c r="B16" t="s">
        <v>9</v>
      </c>
      <c r="C16" t="s">
        <v>9</v>
      </c>
      <c r="D16" t="s">
        <v>11</v>
      </c>
      <c r="E16" t="s">
        <v>18</v>
      </c>
      <c r="F16" t="str">
        <f>"9200004"</f>
        <v>9200004</v>
      </c>
      <c r="G16" t="s">
        <v>60</v>
      </c>
      <c r="H16" t="s">
        <v>31</v>
      </c>
    </row>
    <row r="17" spans="1:8">
      <c r="A17" t="s">
        <v>9</v>
      </c>
      <c r="B17" t="s">
        <v>9</v>
      </c>
      <c r="C17" t="s">
        <v>9</v>
      </c>
      <c r="D17" t="s">
        <v>11</v>
      </c>
      <c r="E17" t="s">
        <v>18</v>
      </c>
      <c r="F17" t="str">
        <f>"9200543"</f>
        <v>9200543</v>
      </c>
      <c r="G17" t="s">
        <v>61</v>
      </c>
      <c r="H17" t="s">
        <v>62</v>
      </c>
    </row>
    <row r="18" spans="1:8">
      <c r="A18" t="s">
        <v>9</v>
      </c>
      <c r="B18" t="s">
        <v>17</v>
      </c>
      <c r="C18" t="s">
        <v>17</v>
      </c>
      <c r="D18" t="s">
        <v>11</v>
      </c>
      <c r="E18" t="s">
        <v>18</v>
      </c>
      <c r="F18" t="str">
        <f>"9200546"</f>
        <v>9200546</v>
      </c>
      <c r="G18" t="s">
        <v>63</v>
      </c>
      <c r="H18" t="s">
        <v>36</v>
      </c>
    </row>
    <row r="19" spans="1:8">
      <c r="A19" t="s">
        <v>24</v>
      </c>
      <c r="B19" t="s">
        <v>25</v>
      </c>
      <c r="C19" t="s">
        <v>25</v>
      </c>
      <c r="D19" t="s">
        <v>11</v>
      </c>
      <c r="E19" t="s">
        <v>12</v>
      </c>
      <c r="F19" t="str">
        <f>"9200386"</f>
        <v>9200386</v>
      </c>
      <c r="G19" t="s">
        <v>64</v>
      </c>
      <c r="H19" t="s">
        <v>10</v>
      </c>
    </row>
    <row r="20" spans="1:8">
      <c r="A20" t="s">
        <v>9</v>
      </c>
      <c r="B20" t="s">
        <v>42</v>
      </c>
      <c r="C20" t="s">
        <v>44</v>
      </c>
      <c r="D20" t="s">
        <v>11</v>
      </c>
      <c r="E20" t="s">
        <v>18</v>
      </c>
      <c r="F20" t="str">
        <f>"9200135"</f>
        <v>9200135</v>
      </c>
      <c r="G20" t="s">
        <v>65</v>
      </c>
      <c r="H20" t="s">
        <v>10</v>
      </c>
    </row>
    <row r="21" spans="1:8">
      <c r="A21" t="s">
        <v>9</v>
      </c>
      <c r="B21" t="s">
        <v>17</v>
      </c>
      <c r="C21" t="s">
        <v>17</v>
      </c>
      <c r="D21" t="s">
        <v>11</v>
      </c>
      <c r="E21" t="s">
        <v>18</v>
      </c>
      <c r="F21" t="str">
        <f>"9200112"</f>
        <v>9200112</v>
      </c>
      <c r="G21" t="s">
        <v>66</v>
      </c>
      <c r="H21" t="s">
        <v>20</v>
      </c>
    </row>
    <row r="22" spans="1:8">
      <c r="A22" t="s">
        <v>16</v>
      </c>
      <c r="B22" t="s">
        <v>16</v>
      </c>
      <c r="C22" t="s">
        <v>16</v>
      </c>
      <c r="D22" t="s">
        <v>11</v>
      </c>
      <c r="E22" t="s">
        <v>18</v>
      </c>
      <c r="F22" t="str">
        <f>"9200081"</f>
        <v>9200081</v>
      </c>
      <c r="G22" t="s">
        <v>67</v>
      </c>
      <c r="H22" t="s">
        <v>51</v>
      </c>
    </row>
    <row r="23" spans="1:8">
      <c r="A23" t="s">
        <v>9</v>
      </c>
      <c r="B23" t="s">
        <v>9</v>
      </c>
      <c r="C23" t="s">
        <v>9</v>
      </c>
      <c r="D23" t="s">
        <v>11</v>
      </c>
      <c r="E23" t="s">
        <v>18</v>
      </c>
      <c r="F23" t="str">
        <f>"9200003"</f>
        <v>9200003</v>
      </c>
      <c r="G23" t="s">
        <v>68</v>
      </c>
      <c r="H23" t="s">
        <v>20</v>
      </c>
    </row>
    <row r="24" spans="1:8">
      <c r="A24" t="s">
        <v>9</v>
      </c>
      <c r="B24" t="s">
        <v>9</v>
      </c>
      <c r="C24" t="s">
        <v>9</v>
      </c>
      <c r="D24" t="s">
        <v>11</v>
      </c>
      <c r="E24" t="s">
        <v>69</v>
      </c>
      <c r="F24" t="str">
        <f>"9200005"</f>
        <v>9200005</v>
      </c>
      <c r="G24" t="s">
        <v>70</v>
      </c>
      <c r="H24" t="s">
        <v>51</v>
      </c>
    </row>
    <row r="25" spans="1:8">
      <c r="A25" t="s">
        <v>9</v>
      </c>
      <c r="B25" t="s">
        <v>17</v>
      </c>
      <c r="C25" t="s">
        <v>17</v>
      </c>
      <c r="D25" t="s">
        <v>11</v>
      </c>
      <c r="E25" t="s">
        <v>18</v>
      </c>
      <c r="F25" t="str">
        <f>"9200551"</f>
        <v>9200551</v>
      </c>
      <c r="G25" t="s">
        <v>71</v>
      </c>
      <c r="H25" t="s">
        <v>49</v>
      </c>
    </row>
    <row r="26" spans="1:8">
      <c r="A26" t="s">
        <v>9</v>
      </c>
      <c r="B26" t="s">
        <v>9</v>
      </c>
      <c r="C26" t="s">
        <v>32</v>
      </c>
      <c r="D26" t="s">
        <v>11</v>
      </c>
      <c r="E26" t="s">
        <v>18</v>
      </c>
      <c r="F26" t="str">
        <f>"9200439"</f>
        <v>9200439</v>
      </c>
      <c r="G26" t="s">
        <v>72</v>
      </c>
      <c r="H26" t="s">
        <v>54</v>
      </c>
    </row>
    <row r="27" spans="1:8">
      <c r="A27" t="s">
        <v>24</v>
      </c>
      <c r="B27" t="s">
        <v>56</v>
      </c>
      <c r="C27" t="s">
        <v>57</v>
      </c>
      <c r="D27" t="s">
        <v>11</v>
      </c>
      <c r="E27" t="s">
        <v>18</v>
      </c>
      <c r="F27" t="str">
        <f>"9200378"</f>
        <v>9200378</v>
      </c>
      <c r="G27" t="s">
        <v>73</v>
      </c>
      <c r="H27" t="s">
        <v>20</v>
      </c>
    </row>
    <row r="28" spans="1:8">
      <c r="A28" t="s">
        <v>9</v>
      </c>
      <c r="B28" t="s">
        <v>9</v>
      </c>
      <c r="C28" t="s">
        <v>9</v>
      </c>
      <c r="D28" t="s">
        <v>11</v>
      </c>
      <c r="E28" t="s">
        <v>18</v>
      </c>
      <c r="F28" t="str">
        <f>"9200430"</f>
        <v>9200430</v>
      </c>
      <c r="G28" t="s">
        <v>74</v>
      </c>
      <c r="H28" t="s">
        <v>20</v>
      </c>
    </row>
    <row r="29" spans="1:8">
      <c r="A29" t="s">
        <v>9</v>
      </c>
      <c r="B29" t="s">
        <v>9</v>
      </c>
      <c r="C29" t="s">
        <v>9</v>
      </c>
      <c r="D29" t="s">
        <v>11</v>
      </c>
      <c r="E29" t="s">
        <v>18</v>
      </c>
      <c r="F29" t="str">
        <f>"9200574"</f>
        <v>9200574</v>
      </c>
      <c r="G29" t="s">
        <v>75</v>
      </c>
      <c r="H29" t="s">
        <v>20</v>
      </c>
    </row>
    <row r="30" spans="1:8">
      <c r="A30" t="s">
        <v>13</v>
      </c>
      <c r="B30" t="s">
        <v>13</v>
      </c>
      <c r="C30" t="s">
        <v>14</v>
      </c>
      <c r="D30" t="s">
        <v>11</v>
      </c>
      <c r="E30" t="s">
        <v>18</v>
      </c>
      <c r="F30" t="str">
        <f>"9200298"</f>
        <v>9200298</v>
      </c>
      <c r="G30" t="s">
        <v>76</v>
      </c>
      <c r="H30" t="s">
        <v>20</v>
      </c>
    </row>
    <row r="31" spans="1:8">
      <c r="A31" t="s">
        <v>9</v>
      </c>
      <c r="B31" t="s">
        <v>9</v>
      </c>
      <c r="C31" t="s">
        <v>9</v>
      </c>
      <c r="D31" t="s">
        <v>11</v>
      </c>
      <c r="E31" t="s">
        <v>18</v>
      </c>
      <c r="F31" t="str">
        <f>"9200465"</f>
        <v>9200465</v>
      </c>
      <c r="G31" t="s">
        <v>77</v>
      </c>
      <c r="H31" t="s">
        <v>10</v>
      </c>
    </row>
    <row r="32" spans="1:8">
      <c r="A32" t="s">
        <v>28</v>
      </c>
      <c r="B32" t="s">
        <v>29</v>
      </c>
      <c r="C32" t="s">
        <v>29</v>
      </c>
      <c r="D32" t="s">
        <v>11</v>
      </c>
      <c r="E32" t="s">
        <v>12</v>
      </c>
      <c r="F32" t="str">
        <f>"9200167"</f>
        <v>9200167</v>
      </c>
      <c r="G32" t="s">
        <v>78</v>
      </c>
      <c r="H32" t="s">
        <v>38</v>
      </c>
    </row>
    <row r="33" spans="1:8">
      <c r="A33" t="s">
        <v>9</v>
      </c>
      <c r="B33" t="s">
        <v>42</v>
      </c>
      <c r="C33" t="s">
        <v>43</v>
      </c>
      <c r="D33" t="s">
        <v>11</v>
      </c>
      <c r="E33" t="s">
        <v>18</v>
      </c>
      <c r="F33" t="str">
        <f>"9200047"</f>
        <v>9200047</v>
      </c>
      <c r="G33" t="s">
        <v>79</v>
      </c>
      <c r="H33" t="s">
        <v>10</v>
      </c>
    </row>
    <row r="34" spans="1:8">
      <c r="A34" t="s">
        <v>9</v>
      </c>
      <c r="B34" t="s">
        <v>42</v>
      </c>
      <c r="C34" t="s">
        <v>55</v>
      </c>
      <c r="D34" t="s">
        <v>11</v>
      </c>
      <c r="E34" t="s">
        <v>18</v>
      </c>
      <c r="F34" t="str">
        <f>"9200128"</f>
        <v>9200128</v>
      </c>
      <c r="G34" t="s">
        <v>80</v>
      </c>
      <c r="H34" t="s">
        <v>20</v>
      </c>
    </row>
    <row r="35" spans="1:8">
      <c r="A35" t="s">
        <v>9</v>
      </c>
      <c r="B35" t="s">
        <v>9</v>
      </c>
      <c r="C35" t="s">
        <v>9</v>
      </c>
      <c r="D35" t="s">
        <v>11</v>
      </c>
      <c r="E35" t="s">
        <v>18</v>
      </c>
      <c r="F35" t="str">
        <f>"9200464"</f>
        <v>9200464</v>
      </c>
      <c r="G35" t="s">
        <v>81</v>
      </c>
      <c r="H35" t="s">
        <v>82</v>
      </c>
    </row>
    <row r="36" spans="1:8">
      <c r="A36" t="s">
        <v>9</v>
      </c>
      <c r="B36" t="s">
        <v>9</v>
      </c>
      <c r="C36" t="s">
        <v>9</v>
      </c>
      <c r="D36" t="s">
        <v>11</v>
      </c>
      <c r="E36" t="s">
        <v>18</v>
      </c>
      <c r="F36" t="str">
        <f>"9521115"</f>
        <v>9521115</v>
      </c>
      <c r="G36" t="s">
        <v>83</v>
      </c>
      <c r="H36" t="s">
        <v>54</v>
      </c>
    </row>
    <row r="37" spans="1:8">
      <c r="A37" t="s">
        <v>15</v>
      </c>
      <c r="B37" t="s">
        <v>21</v>
      </c>
      <c r="C37" t="s">
        <v>46</v>
      </c>
      <c r="D37" t="s">
        <v>11</v>
      </c>
      <c r="E37" t="s">
        <v>18</v>
      </c>
      <c r="F37" t="str">
        <f>"9521632"</f>
        <v>9521632</v>
      </c>
      <c r="G37" t="s">
        <v>84</v>
      </c>
      <c r="H37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Vags</cp:lastModifiedBy>
  <dcterms:created xsi:type="dcterms:W3CDTF">2022-08-02T06:30:57Z</dcterms:created>
  <dcterms:modified xsi:type="dcterms:W3CDTF">2022-08-02T06:47:54Z</dcterms:modified>
</cp:coreProperties>
</file>